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akoniescps-my.sharepoint.com/personal/lucie_michalova_scps_diakonie_cz/Documents/Dokumenty/JABOK/KS 2020/rozpočet/"/>
    </mc:Choice>
  </mc:AlternateContent>
  <xr:revisionPtr revIDLastSave="12" documentId="13_ncr:1_{19D17DCD-C142-4D12-BC93-98EC12AC0F7F}" xr6:coauthVersionLast="45" xr6:coauthVersionMax="45" xr10:uidLastSave="{C50442CC-E881-4E63-87FB-EB35E04940FA}"/>
  <bookViews>
    <workbookView xWindow="-120" yWindow="-120" windowWidth="29040" windowHeight="15840" xr2:uid="{26AFDB29-B69E-4388-B04E-812EA74C80B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4" i="1" l="1"/>
  <c r="E71" i="1"/>
  <c r="E70" i="1"/>
  <c r="E69" i="1"/>
  <c r="E68" i="1"/>
  <c r="E67" i="1"/>
  <c r="E66" i="1"/>
  <c r="E65" i="1"/>
  <c r="E64" i="1"/>
  <c r="E53" i="1"/>
  <c r="E52" i="1"/>
  <c r="E51" i="1"/>
  <c r="E50" i="1"/>
  <c r="E49" i="1"/>
  <c r="E48" i="1"/>
  <c r="E47" i="1"/>
  <c r="E13" i="1" l="1"/>
  <c r="E76" i="1" l="1"/>
  <c r="E75" i="1" s="1"/>
  <c r="E73" i="1" s="1"/>
  <c r="E61" i="1"/>
  <c r="E60" i="1"/>
  <c r="E59" i="1"/>
  <c r="E58" i="1"/>
  <c r="E57" i="1"/>
  <c r="E56" i="1"/>
  <c r="E55" i="1"/>
  <c r="E45" i="1"/>
  <c r="E44" i="1"/>
  <c r="E43" i="1"/>
  <c r="E42" i="1"/>
  <c r="E41" i="1"/>
  <c r="E40" i="1"/>
  <c r="E39" i="1"/>
  <c r="E38" i="1"/>
  <c r="E37" i="1"/>
  <c r="E36" i="1"/>
  <c r="E35" i="1"/>
  <c r="E34" i="1"/>
  <c r="E32" i="1"/>
  <c r="E18" i="1"/>
  <c r="E17" i="1"/>
  <c r="E16" i="1"/>
  <c r="E12" i="1"/>
  <c r="E11" i="1"/>
  <c r="E10" i="1"/>
  <c r="E9" i="1"/>
  <c r="E8" i="1"/>
  <c r="E7" i="1"/>
  <c r="E6" i="1"/>
  <c r="E54" i="1" l="1"/>
  <c r="E15" i="1"/>
  <c r="E33" i="1"/>
  <c r="E5" i="1"/>
  <c r="E30" i="1" l="1"/>
  <c r="E26" i="1" s="1"/>
  <c r="E4" i="1"/>
  <c r="E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export</author>
  </authors>
  <commentList>
    <comment ref="A1" authorId="0" shapeId="0" xr:uid="{9F74CD16-574A-4479-9218-E47F3438A529}">
      <text>
        <r>
          <rPr>
            <b/>
            <sz val="8"/>
            <color indexed="81"/>
            <rFont val="Tahoma"/>
            <family val="2"/>
            <charset val="238"/>
          </rPr>
          <t>Attribute Name:</t>
        </r>
        <r>
          <rPr>
            <sz val="8"/>
            <color indexed="81"/>
            <rFont val="Tahoma"/>
            <family val="2"/>
            <charset val="238"/>
          </rPr>
          <t xml:space="preserve">
Kod</t>
        </r>
      </text>
    </comment>
    <comment ref="B1" authorId="0" shapeId="0" xr:uid="{91C792B8-A24A-4B90-9F95-41C1532765D9}">
      <text>
        <r>
          <rPr>
            <b/>
            <sz val="8"/>
            <color indexed="81"/>
            <rFont val="Tahoma"/>
            <family val="2"/>
            <charset val="238"/>
          </rPr>
          <t>Attribute Name:</t>
        </r>
        <r>
          <rPr>
            <sz val="8"/>
            <color indexed="81"/>
            <rFont val="Tahoma"/>
            <family val="2"/>
            <charset val="238"/>
          </rPr>
          <t xml:space="preserve">
Nazev</t>
        </r>
      </text>
    </comment>
    <comment ref="C1" authorId="0" shapeId="0" xr:uid="{C8B9BA80-A36F-4476-891B-42035D203E10}">
      <text>
        <r>
          <rPr>
            <b/>
            <sz val="8"/>
            <color indexed="81"/>
            <rFont val="Tahoma"/>
            <family val="2"/>
            <charset val="238"/>
          </rPr>
          <t>Attribute Name:</t>
        </r>
        <r>
          <rPr>
            <sz val="8"/>
            <color indexed="81"/>
            <rFont val="Tahoma"/>
            <family val="2"/>
            <charset val="238"/>
          </rPr>
          <t xml:space="preserve">
CenaKusu</t>
        </r>
      </text>
    </comment>
    <comment ref="D1" authorId="0" shapeId="0" xr:uid="{ADD439EA-651A-450B-A90C-0E760F81EDE7}">
      <text>
        <r>
          <rPr>
            <b/>
            <sz val="8"/>
            <color indexed="81"/>
            <rFont val="Tahoma"/>
            <family val="2"/>
            <charset val="238"/>
          </rPr>
          <t>Attribute Name:</t>
        </r>
        <r>
          <rPr>
            <sz val="8"/>
            <color indexed="81"/>
            <rFont val="Tahoma"/>
            <family val="2"/>
            <charset val="238"/>
          </rPr>
          <t xml:space="preserve">
PocetKusu</t>
        </r>
      </text>
    </comment>
    <comment ref="E1" authorId="0" shapeId="0" xr:uid="{D0CE76B5-4D0C-4DD5-83BD-A31177CE52CF}">
      <text>
        <r>
          <rPr>
            <b/>
            <sz val="8"/>
            <color indexed="81"/>
            <rFont val="Tahoma"/>
            <family val="2"/>
            <charset val="238"/>
          </rPr>
          <t>Attribute Name:</t>
        </r>
        <r>
          <rPr>
            <sz val="8"/>
            <color indexed="81"/>
            <rFont val="Tahoma"/>
            <family val="2"/>
            <charset val="238"/>
          </rPr>
          <t xml:space="preserve">
CastkaCelkem</t>
        </r>
      </text>
    </comment>
  </commentList>
</comments>
</file>

<file path=xl/sharedStrings.xml><?xml version="1.0" encoding="utf-8"?>
<sst xmlns="http://schemas.openxmlformats.org/spreadsheetml/2006/main" count="161" uniqueCount="160">
  <si>
    <t>Kód</t>
  </si>
  <si>
    <t>Název</t>
  </si>
  <si>
    <t>Cena jednotky</t>
  </si>
  <si>
    <t>Počet jednotek</t>
  </si>
  <si>
    <t>Částka celkem</t>
  </si>
  <si>
    <t>1</t>
  </si>
  <si>
    <t>Celkové způsobilé výdaje</t>
  </si>
  <si>
    <t>1.1</t>
  </si>
  <si>
    <t>Přímé náklady</t>
  </si>
  <si>
    <t>1.1.1</t>
  </si>
  <si>
    <t>Osobní náklady</t>
  </si>
  <si>
    <t>1.1.1.1</t>
  </si>
  <si>
    <t>1.1.1.1.01</t>
  </si>
  <si>
    <t>1.1.1.1.02</t>
  </si>
  <si>
    <t>1.1.1.1.03</t>
  </si>
  <si>
    <t>1.1.1.1.04</t>
  </si>
  <si>
    <t>1.1.1.1.05</t>
  </si>
  <si>
    <t>1.1.1.1.06</t>
  </si>
  <si>
    <t>1.1.1.1.07</t>
  </si>
  <si>
    <t>1.1.1.1.08</t>
  </si>
  <si>
    <t>1.1.1.2</t>
  </si>
  <si>
    <t>Dohody o pracovní činnosti</t>
  </si>
  <si>
    <t>1.1.1.3</t>
  </si>
  <si>
    <t>Dohody o provedení práce</t>
  </si>
  <si>
    <t>1.1.1.3.1</t>
  </si>
  <si>
    <t>tlumočník/ice, překladatel/ka</t>
  </si>
  <si>
    <t>1.1.1.3.2</t>
  </si>
  <si>
    <t>psycholog/psycholožka</t>
  </si>
  <si>
    <t>1.1.1.3.3</t>
  </si>
  <si>
    <t>právník/ička</t>
  </si>
  <si>
    <t>1.1.2</t>
  </si>
  <si>
    <t>Cestovné</t>
  </si>
  <si>
    <t>1.1.2.1</t>
  </si>
  <si>
    <t>Zahraniční cesty místního personálu</t>
  </si>
  <si>
    <t>1.1.2.2</t>
  </si>
  <si>
    <t>Cesty zahraničních expertů</t>
  </si>
  <si>
    <t>1.1.3</t>
  </si>
  <si>
    <t>Zařízení a vybavení, včetně nájmu (i nemovitostí) a odpisů</t>
  </si>
  <si>
    <t>1.1.3.1</t>
  </si>
  <si>
    <t>Investiční výdaje</t>
  </si>
  <si>
    <t>1.1.3.1.1</t>
  </si>
  <si>
    <t>Pořízení odpisovaného nehmotného majetku</t>
  </si>
  <si>
    <t>1.1.3.1.2</t>
  </si>
  <si>
    <t>Pořízení odpisovaného hmotného majetku</t>
  </si>
  <si>
    <t>1.1.3.2</t>
  </si>
  <si>
    <t>Neinvestiční výdaje</t>
  </si>
  <si>
    <t>1.1.3.2.1</t>
  </si>
  <si>
    <t>Neodpisovaný nehmotný majetek</t>
  </si>
  <si>
    <t>1.1.3.2.1.1</t>
  </si>
  <si>
    <t>MS office</t>
  </si>
  <si>
    <t>1.1.3.2.2</t>
  </si>
  <si>
    <t>Neodpisovaný hmotný majetek</t>
  </si>
  <si>
    <t>1.1.3.2.2.01</t>
  </si>
  <si>
    <t>notebook</t>
  </si>
  <si>
    <t>1.1.3.2.2.02</t>
  </si>
  <si>
    <t>mobilní telefon</t>
  </si>
  <si>
    <t>1.1.3.2.2.03</t>
  </si>
  <si>
    <t>multifunkční zařízení (tiskárna,skener,kopírka)</t>
  </si>
  <si>
    <t>1.1.3.2.2.04</t>
  </si>
  <si>
    <t>dataprojektor</t>
  </si>
  <si>
    <t>1.1.3.2.2.05</t>
  </si>
  <si>
    <t>projekční plátno</t>
  </si>
  <si>
    <t>1.1.3.2.2.06</t>
  </si>
  <si>
    <t>flipchart</t>
  </si>
  <si>
    <t>1.1.3.2.2.07</t>
  </si>
  <si>
    <t>kancelářská židle</t>
  </si>
  <si>
    <t>1.1.3.2.2.08</t>
  </si>
  <si>
    <t>pracovní stůl</t>
  </si>
  <si>
    <t>1.1.3.2.2.09</t>
  </si>
  <si>
    <t>skříň vysoká otevřená</t>
  </si>
  <si>
    <t>1.1.3.2.2.10</t>
  </si>
  <si>
    <t>skříň vysoká s dveřmi</t>
  </si>
  <si>
    <t>1.1.3.2.2.11</t>
  </si>
  <si>
    <t>stolek pro jednání s klienty</t>
  </si>
  <si>
    <t>1.1.3.2.2.12</t>
  </si>
  <si>
    <t>křesílka pro jednání s klienty</t>
  </si>
  <si>
    <t>1.1.3.2.3</t>
  </si>
  <si>
    <t>1.1.3.2.4</t>
  </si>
  <si>
    <t>Nájem/operativní leasing odpisovaného majetku</t>
  </si>
  <si>
    <t>1.1.3.2.4.1</t>
  </si>
  <si>
    <t>nájem kanceláře krajské/ho kontaktní/ho pracovníka/ice Plzeňský kraj</t>
  </si>
  <si>
    <t>1.1.3.2.4.2</t>
  </si>
  <si>
    <t>nájem kanceláře krajské/ho kontaktní/ho pracovníka/ice Středočeský kraj</t>
  </si>
  <si>
    <t>1.1.3.2.4.3</t>
  </si>
  <si>
    <t>nájem kanceláře krajské/ho kontaktní/ho pracovníka/ice Královéhradecký kraj</t>
  </si>
  <si>
    <t>1.1.3.2.4.4</t>
  </si>
  <si>
    <t>nájem kanceláře krajské/ho kontaktní/ho pracovníka/ice Jihomoravský kraj</t>
  </si>
  <si>
    <t>1.1.3.2.4.5</t>
  </si>
  <si>
    <t>nájem kanceláře krajské/ho kontaktní/ho pracovníka/ice Moravskoslezský kraj</t>
  </si>
  <si>
    <t>1.1.3.2.4.6</t>
  </si>
  <si>
    <t>1.1.3.2.4.8</t>
  </si>
  <si>
    <t>nájem kanceláře krajské/ho kontakrní/ho pracovníka/ice Ústecký kraj</t>
  </si>
  <si>
    <t>1.1.3.2.5</t>
  </si>
  <si>
    <t>Odpisy majetku</t>
  </si>
  <si>
    <t>1.1.4</t>
  </si>
  <si>
    <t>Nákup služeb</t>
  </si>
  <si>
    <t>1.1.5</t>
  </si>
  <si>
    <t>Drobné stavební úpravy</t>
  </si>
  <si>
    <t>1.1.6</t>
  </si>
  <si>
    <t>Přímá podpora cílové skupiny</t>
  </si>
  <si>
    <t>1.1.6.1</t>
  </si>
  <si>
    <t>Mzdové příspěvky</t>
  </si>
  <si>
    <t>1.1.6.2</t>
  </si>
  <si>
    <t>Cestovné a ubytování</t>
  </si>
  <si>
    <t>1.1.6.2.1</t>
  </si>
  <si>
    <t>cestovné cílová skupina - asistenční program</t>
  </si>
  <si>
    <t>1.1.6.3</t>
  </si>
  <si>
    <t>Příspěvek na péči o dítě a další závislé osoby</t>
  </si>
  <si>
    <t>1.1.6.4</t>
  </si>
  <si>
    <t>Příspěvek na zapracování</t>
  </si>
  <si>
    <t>1.1.6.5</t>
  </si>
  <si>
    <t>Jiné</t>
  </si>
  <si>
    <t>1.1.3.2.3.1</t>
  </si>
  <si>
    <t>Spotřeba kancelářských potřeb</t>
  </si>
  <si>
    <t>Spotřeba tonerů</t>
  </si>
  <si>
    <t>Spotřeba hygienických potřeb</t>
  </si>
  <si>
    <t>Spotřeba PHM</t>
  </si>
  <si>
    <t>Spotřeba - voda</t>
  </si>
  <si>
    <t>1.1.3.2.3.2</t>
  </si>
  <si>
    <t>1.1.3.2.3.3</t>
  </si>
  <si>
    <t>1.1.3.2.3.4</t>
  </si>
  <si>
    <t>1.1.3.2.3.5</t>
  </si>
  <si>
    <t>1.1.3.2.3.6</t>
  </si>
  <si>
    <t>1.1.3.2.3.7</t>
  </si>
  <si>
    <t>Telefony zaměstnanci</t>
  </si>
  <si>
    <t>Internet</t>
  </si>
  <si>
    <t>Poštovné</t>
  </si>
  <si>
    <t>1.1.2.3</t>
  </si>
  <si>
    <t>1.1.2.4</t>
  </si>
  <si>
    <t>Stravné zaměstnanci</t>
  </si>
  <si>
    <t>Cestovné tuzemské zaměstnanci</t>
  </si>
  <si>
    <t>1.1.4.1</t>
  </si>
  <si>
    <t>1.1.4.2</t>
  </si>
  <si>
    <t>1.1.4.3</t>
  </si>
  <si>
    <t>1.1.4.4</t>
  </si>
  <si>
    <t>Vzdělávání zaměstnanců</t>
  </si>
  <si>
    <t>1.1.4.5</t>
  </si>
  <si>
    <t>Náklady na publicitu (grafika, tisk, web)</t>
  </si>
  <si>
    <t>Pojištění dobrovolníků</t>
  </si>
  <si>
    <t>1.1.4.6</t>
  </si>
  <si>
    <t>pronájem místností pro realizaci integračních a vzdělávacích aktivit</t>
  </si>
  <si>
    <t>Náklady na odborné publikace (grafika, tisk)</t>
  </si>
  <si>
    <t>lektor</t>
  </si>
  <si>
    <t>supervizor</t>
  </si>
  <si>
    <t>1.1.1.3.4</t>
  </si>
  <si>
    <t>1.1.1.3.5</t>
  </si>
  <si>
    <t>Supervizor, lektor</t>
  </si>
  <si>
    <t>1.1.4.7</t>
  </si>
  <si>
    <t>Spotřební materiál (6 kanceláří)</t>
  </si>
  <si>
    <t xml:space="preserve">Spotřeba energie - elektřina </t>
  </si>
  <si>
    <t xml:space="preserve">Spotřeba energie - plyn </t>
  </si>
  <si>
    <t>krajský/á kontaktní pracovník/ice Plzeňský kraj, úvazek 1,0</t>
  </si>
  <si>
    <t>krajský/á kontakrní pracovník/ice Středočeský kraj, úvazek 1,0</t>
  </si>
  <si>
    <t>krajský/á kontaktní pracovník/ice Ústecký kraj, úvazek 1,0</t>
  </si>
  <si>
    <t>krajský/á kontaktní pracovník/ice Jihomoravský kraj, úvazek 1,0</t>
  </si>
  <si>
    <t>krajský/á kontaktní pracovník/ice Moravskoslezský kraj, úvazek 1,0</t>
  </si>
  <si>
    <t>krajský/á kontaktní pracovník/ice Královéhradecký kraj, úvazek 1,0</t>
  </si>
  <si>
    <t>metodik/čka pro práci s azylanty/kami, úvazek 0,5</t>
  </si>
  <si>
    <t>manažer/ka projektu, úvazek 0,5</t>
  </si>
  <si>
    <t>Pracovní smlouvy (i s odvody zaměstnavatele)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</si>
</sst>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1" xfId="0" applyFont="1" applyBorder="1"/>
    <xf numFmtId="0" fontId="2" fillId="0" borderId="0" xfId="0" applyFont="1" applyFill="1" applyBorder="1"/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BDC9F-5B17-4C0D-B65F-28CAF6B4D3A7}">
  <dimension ref="A1:H79"/>
  <sheetViews>
    <sheetView tabSelected="1" topLeftCell="A44" workbookViewId="0">
      <selection activeCell="A80" sqref="A80:XFD81"/>
    </sheetView>
  </sheetViews>
  <sheetFormatPr defaultRowHeight="15" x14ac:dyDescent="0.25"/>
  <cols>
    <col min="1" max="1" width="15.140625" customWidth="1"/>
    <col min="2" max="2" width="55.42578125" customWidth="1"/>
    <col min="3" max="3" width="16" customWidth="1"/>
    <col min="4" max="4" width="14.5703125" customWidth="1"/>
    <col min="5" max="5" width="31.85546875" customWidth="1"/>
    <col min="7" max="7" width="11.85546875" customWidth="1"/>
    <col min="8" max="8" width="11.7109375" customWidth="1"/>
    <col min="9" max="9" width="15.28515625" customWidth="1"/>
  </cols>
  <sheetData>
    <row r="1" spans="1:8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G1" s="2"/>
      <c r="H1" s="2"/>
    </row>
    <row r="2" spans="1:8" x14ac:dyDescent="0.25">
      <c r="A2" t="s">
        <v>5</v>
      </c>
      <c r="B2" t="s">
        <v>6</v>
      </c>
      <c r="C2">
        <v>0</v>
      </c>
      <c r="D2">
        <v>0</v>
      </c>
    </row>
    <row r="3" spans="1:8" x14ac:dyDescent="0.25">
      <c r="A3" t="s">
        <v>7</v>
      </c>
      <c r="B3" t="s">
        <v>8</v>
      </c>
      <c r="C3">
        <v>0</v>
      </c>
      <c r="D3">
        <v>0</v>
      </c>
      <c r="E3">
        <f>E4+E26+E73</f>
        <v>8150952</v>
      </c>
    </row>
    <row r="4" spans="1:8" x14ac:dyDescent="0.25">
      <c r="A4" t="s">
        <v>9</v>
      </c>
      <c r="B4" t="s">
        <v>10</v>
      </c>
      <c r="C4">
        <v>0</v>
      </c>
      <c r="D4">
        <v>0</v>
      </c>
      <c r="E4">
        <f>E5+E15</f>
        <v>6932400</v>
      </c>
    </row>
    <row r="5" spans="1:8" x14ac:dyDescent="0.25">
      <c r="A5" t="s">
        <v>11</v>
      </c>
      <c r="B5" t="s">
        <v>159</v>
      </c>
      <c r="C5">
        <v>0</v>
      </c>
      <c r="D5">
        <v>0</v>
      </c>
      <c r="E5">
        <f>SUM(E6:E12)</f>
        <v>6512400</v>
      </c>
    </row>
    <row r="6" spans="1:8" x14ac:dyDescent="0.25">
      <c r="A6" t="s">
        <v>12</v>
      </c>
      <c r="B6" t="s">
        <v>151</v>
      </c>
      <c r="C6">
        <v>32160</v>
      </c>
      <c r="D6">
        <v>30</v>
      </c>
      <c r="E6">
        <f t="shared" ref="E6:E13" si="0">PRODUCT(C6,D6)</f>
        <v>964800</v>
      </c>
    </row>
    <row r="7" spans="1:8" x14ac:dyDescent="0.25">
      <c r="A7" t="s">
        <v>13</v>
      </c>
      <c r="B7" t="s">
        <v>152</v>
      </c>
      <c r="C7">
        <v>32160</v>
      </c>
      <c r="D7">
        <v>30</v>
      </c>
      <c r="E7">
        <f t="shared" si="0"/>
        <v>964800</v>
      </c>
    </row>
    <row r="8" spans="1:8" x14ac:dyDescent="0.25">
      <c r="A8" t="s">
        <v>14</v>
      </c>
      <c r="B8" t="s">
        <v>153</v>
      </c>
      <c r="C8">
        <v>32160</v>
      </c>
      <c r="D8">
        <v>30</v>
      </c>
      <c r="E8">
        <f t="shared" si="0"/>
        <v>964800</v>
      </c>
    </row>
    <row r="9" spans="1:8" x14ac:dyDescent="0.25">
      <c r="A9" t="s">
        <v>15</v>
      </c>
      <c r="B9" t="s">
        <v>154</v>
      </c>
      <c r="C9">
        <v>32160</v>
      </c>
      <c r="D9">
        <v>30</v>
      </c>
      <c r="E9">
        <f t="shared" si="0"/>
        <v>964800</v>
      </c>
    </row>
    <row r="10" spans="1:8" x14ac:dyDescent="0.25">
      <c r="A10" t="s">
        <v>16</v>
      </c>
      <c r="B10" t="s">
        <v>155</v>
      </c>
      <c r="C10">
        <v>32160</v>
      </c>
      <c r="D10">
        <v>30</v>
      </c>
      <c r="E10">
        <f t="shared" si="0"/>
        <v>964800</v>
      </c>
    </row>
    <row r="11" spans="1:8" x14ac:dyDescent="0.25">
      <c r="A11" t="s">
        <v>17</v>
      </c>
      <c r="B11" t="s">
        <v>156</v>
      </c>
      <c r="C11">
        <v>32160</v>
      </c>
      <c r="D11">
        <v>30</v>
      </c>
      <c r="E11">
        <f t="shared" si="0"/>
        <v>964800</v>
      </c>
    </row>
    <row r="12" spans="1:8" x14ac:dyDescent="0.25">
      <c r="A12" t="s">
        <v>18</v>
      </c>
      <c r="B12" t="s">
        <v>157</v>
      </c>
      <c r="C12">
        <v>20100</v>
      </c>
      <c r="D12">
        <v>36</v>
      </c>
      <c r="E12">
        <f t="shared" si="0"/>
        <v>723600</v>
      </c>
    </row>
    <row r="13" spans="1:8" x14ac:dyDescent="0.25">
      <c r="A13" t="s">
        <v>19</v>
      </c>
      <c r="B13" t="s">
        <v>158</v>
      </c>
      <c r="C13">
        <v>20100</v>
      </c>
      <c r="D13">
        <v>36</v>
      </c>
      <c r="E13">
        <f t="shared" si="0"/>
        <v>723600</v>
      </c>
    </row>
    <row r="14" spans="1:8" x14ac:dyDescent="0.25">
      <c r="A14" t="s">
        <v>20</v>
      </c>
      <c r="B14" t="s">
        <v>21</v>
      </c>
      <c r="C14">
        <v>0</v>
      </c>
      <c r="D14">
        <v>0</v>
      </c>
      <c r="E14">
        <v>0</v>
      </c>
    </row>
    <row r="15" spans="1:8" x14ac:dyDescent="0.25">
      <c r="A15" t="s">
        <v>22</v>
      </c>
      <c r="B15" t="s">
        <v>23</v>
      </c>
      <c r="C15">
        <v>0</v>
      </c>
      <c r="D15">
        <v>0</v>
      </c>
      <c r="E15">
        <f>E16+E17+E18</f>
        <v>420000</v>
      </c>
    </row>
    <row r="16" spans="1:8" x14ac:dyDescent="0.25">
      <c r="A16" t="s">
        <v>24</v>
      </c>
      <c r="B16" t="s">
        <v>25</v>
      </c>
      <c r="C16">
        <v>350</v>
      </c>
      <c r="D16">
        <v>700</v>
      </c>
      <c r="E16">
        <f t="shared" ref="E16:E18" si="1">PRODUCT(C16,D16)</f>
        <v>245000</v>
      </c>
      <c r="H16" s="3"/>
    </row>
    <row r="17" spans="1:8" x14ac:dyDescent="0.25">
      <c r="A17" t="s">
        <v>26</v>
      </c>
      <c r="B17" t="s">
        <v>27</v>
      </c>
      <c r="C17">
        <v>350</v>
      </c>
      <c r="D17">
        <v>200</v>
      </c>
      <c r="E17">
        <f t="shared" si="1"/>
        <v>70000</v>
      </c>
      <c r="H17" s="3"/>
    </row>
    <row r="18" spans="1:8" x14ac:dyDescent="0.25">
      <c r="A18" t="s">
        <v>28</v>
      </c>
      <c r="B18" t="s">
        <v>29</v>
      </c>
      <c r="C18">
        <v>350</v>
      </c>
      <c r="D18">
        <v>300</v>
      </c>
      <c r="E18">
        <f t="shared" si="1"/>
        <v>105000</v>
      </c>
    </row>
    <row r="19" spans="1:8" x14ac:dyDescent="0.25">
      <c r="A19" t="s">
        <v>144</v>
      </c>
      <c r="B19" t="s">
        <v>142</v>
      </c>
      <c r="C19">
        <v>350</v>
      </c>
    </row>
    <row r="20" spans="1:8" x14ac:dyDescent="0.25">
      <c r="A20" t="s">
        <v>145</v>
      </c>
      <c r="B20" t="s">
        <v>143</v>
      </c>
      <c r="C20">
        <v>350</v>
      </c>
    </row>
    <row r="21" spans="1:8" x14ac:dyDescent="0.25">
      <c r="A21" t="s">
        <v>30</v>
      </c>
      <c r="B21" t="s">
        <v>31</v>
      </c>
      <c r="C21">
        <v>0</v>
      </c>
      <c r="D21">
        <v>0</v>
      </c>
      <c r="E21">
        <v>0</v>
      </c>
    </row>
    <row r="22" spans="1:8" x14ac:dyDescent="0.25">
      <c r="A22" t="s">
        <v>32</v>
      </c>
      <c r="B22" t="s">
        <v>130</v>
      </c>
    </row>
    <row r="23" spans="1:8" x14ac:dyDescent="0.25">
      <c r="A23" t="s">
        <v>34</v>
      </c>
      <c r="B23" t="s">
        <v>129</v>
      </c>
    </row>
    <row r="24" spans="1:8" x14ac:dyDescent="0.25">
      <c r="A24" t="s">
        <v>127</v>
      </c>
      <c r="B24" t="s">
        <v>33</v>
      </c>
      <c r="C24">
        <v>0</v>
      </c>
      <c r="D24">
        <v>0</v>
      </c>
      <c r="E24">
        <v>0</v>
      </c>
    </row>
    <row r="25" spans="1:8" x14ac:dyDescent="0.25">
      <c r="A25" t="s">
        <v>128</v>
      </c>
      <c r="B25" t="s">
        <v>35</v>
      </c>
      <c r="C25">
        <v>0</v>
      </c>
      <c r="D25">
        <v>0</v>
      </c>
      <c r="E25">
        <v>0</v>
      </c>
    </row>
    <row r="26" spans="1:8" x14ac:dyDescent="0.25">
      <c r="A26" t="s">
        <v>36</v>
      </c>
      <c r="B26" t="s">
        <v>37</v>
      </c>
      <c r="C26">
        <v>0</v>
      </c>
      <c r="D26">
        <v>0</v>
      </c>
      <c r="E26">
        <f>E30</f>
        <v>1118552</v>
      </c>
    </row>
    <row r="27" spans="1:8" x14ac:dyDescent="0.25">
      <c r="A27" t="s">
        <v>38</v>
      </c>
      <c r="B27" t="s">
        <v>39</v>
      </c>
      <c r="C27">
        <v>0</v>
      </c>
      <c r="D27">
        <v>0</v>
      </c>
      <c r="E27">
        <v>0</v>
      </c>
    </row>
    <row r="28" spans="1:8" x14ac:dyDescent="0.25">
      <c r="A28" t="s">
        <v>40</v>
      </c>
      <c r="B28" t="s">
        <v>41</v>
      </c>
      <c r="C28">
        <v>0</v>
      </c>
      <c r="D28">
        <v>0</v>
      </c>
      <c r="E28">
        <v>0</v>
      </c>
    </row>
    <row r="29" spans="1:8" x14ac:dyDescent="0.25">
      <c r="A29" t="s">
        <v>42</v>
      </c>
      <c r="B29" t="s">
        <v>43</v>
      </c>
      <c r="C29">
        <v>0</v>
      </c>
      <c r="D29">
        <v>0</v>
      </c>
      <c r="E29">
        <v>0</v>
      </c>
    </row>
    <row r="30" spans="1:8" x14ac:dyDescent="0.25">
      <c r="A30" t="s">
        <v>44</v>
      </c>
      <c r="B30" t="s">
        <v>45</v>
      </c>
      <c r="C30">
        <v>0</v>
      </c>
      <c r="D30">
        <v>0</v>
      </c>
      <c r="E30">
        <f>E31+E33+E54</f>
        <v>1118552</v>
      </c>
    </row>
    <row r="31" spans="1:8" x14ac:dyDescent="0.25">
      <c r="A31" t="s">
        <v>46</v>
      </c>
      <c r="B31" t="s">
        <v>47</v>
      </c>
      <c r="C31">
        <v>0</v>
      </c>
      <c r="D31">
        <v>0</v>
      </c>
      <c r="E31">
        <v>4556</v>
      </c>
    </row>
    <row r="32" spans="1:8" x14ac:dyDescent="0.25">
      <c r="A32" t="s">
        <v>48</v>
      </c>
      <c r="B32" t="s">
        <v>49</v>
      </c>
      <c r="C32">
        <v>2278</v>
      </c>
      <c r="D32">
        <v>2</v>
      </c>
      <c r="E32">
        <f t="shared" ref="E32" si="2">PRODUCT(C32,D32)</f>
        <v>4556</v>
      </c>
    </row>
    <row r="33" spans="1:8" x14ac:dyDescent="0.25">
      <c r="A33" t="s">
        <v>50</v>
      </c>
      <c r="B33" t="s">
        <v>51</v>
      </c>
      <c r="C33">
        <v>0</v>
      </c>
      <c r="D33">
        <v>0</v>
      </c>
      <c r="E33">
        <f>SUM(E34:E45)</f>
        <v>339996</v>
      </c>
    </row>
    <row r="34" spans="1:8" x14ac:dyDescent="0.25">
      <c r="A34" t="s">
        <v>52</v>
      </c>
      <c r="B34" t="s">
        <v>53</v>
      </c>
      <c r="C34">
        <v>11948</v>
      </c>
      <c r="D34">
        <v>8</v>
      </c>
      <c r="E34">
        <f t="shared" ref="E34:E44" si="3">PRODUCT(C34,D34)</f>
        <v>95584</v>
      </c>
    </row>
    <row r="35" spans="1:8" x14ac:dyDescent="0.25">
      <c r="A35" t="s">
        <v>54</v>
      </c>
      <c r="B35" t="s">
        <v>55</v>
      </c>
      <c r="C35">
        <v>2467</v>
      </c>
      <c r="D35">
        <v>8</v>
      </c>
      <c r="E35">
        <f t="shared" si="3"/>
        <v>19736</v>
      </c>
    </row>
    <row r="36" spans="1:8" x14ac:dyDescent="0.25">
      <c r="A36" t="s">
        <v>56</v>
      </c>
      <c r="B36" t="s">
        <v>57</v>
      </c>
      <c r="C36">
        <v>6545</v>
      </c>
      <c r="D36">
        <v>6</v>
      </c>
      <c r="E36">
        <f t="shared" si="3"/>
        <v>39270</v>
      </c>
    </row>
    <row r="37" spans="1:8" x14ac:dyDescent="0.25">
      <c r="A37" t="s">
        <v>58</v>
      </c>
      <c r="B37" t="s">
        <v>59</v>
      </c>
      <c r="C37">
        <v>11990</v>
      </c>
      <c r="D37">
        <v>3</v>
      </c>
      <c r="E37">
        <f t="shared" si="3"/>
        <v>35970</v>
      </c>
      <c r="H37" s="3"/>
    </row>
    <row r="38" spans="1:8" x14ac:dyDescent="0.25">
      <c r="A38" t="s">
        <v>60</v>
      </c>
      <c r="B38" t="s">
        <v>61</v>
      </c>
      <c r="C38">
        <v>3490</v>
      </c>
      <c r="D38">
        <v>3</v>
      </c>
      <c r="E38">
        <f t="shared" si="3"/>
        <v>10470</v>
      </c>
      <c r="H38" s="3"/>
    </row>
    <row r="39" spans="1:8" x14ac:dyDescent="0.25">
      <c r="A39" t="s">
        <v>62</v>
      </c>
      <c r="B39" t="s">
        <v>63</v>
      </c>
      <c r="C39">
        <v>2301</v>
      </c>
      <c r="D39">
        <v>4</v>
      </c>
      <c r="E39">
        <f t="shared" si="3"/>
        <v>9204</v>
      </c>
    </row>
    <row r="40" spans="1:8" x14ac:dyDescent="0.25">
      <c r="A40" t="s">
        <v>64</v>
      </c>
      <c r="B40" t="s">
        <v>65</v>
      </c>
      <c r="C40">
        <v>2290</v>
      </c>
      <c r="D40">
        <v>8</v>
      </c>
      <c r="E40">
        <f t="shared" si="3"/>
        <v>18320</v>
      </c>
    </row>
    <row r="41" spans="1:8" x14ac:dyDescent="0.25">
      <c r="A41" t="s">
        <v>66</v>
      </c>
      <c r="B41" t="s">
        <v>67</v>
      </c>
      <c r="C41">
        <v>5990</v>
      </c>
      <c r="D41">
        <v>8</v>
      </c>
      <c r="E41">
        <f t="shared" si="3"/>
        <v>47920</v>
      </c>
      <c r="H41" s="3"/>
    </row>
    <row r="42" spans="1:8" x14ac:dyDescent="0.25">
      <c r="A42" t="s">
        <v>68</v>
      </c>
      <c r="B42" t="s">
        <v>69</v>
      </c>
      <c r="C42">
        <v>3490</v>
      </c>
      <c r="D42">
        <v>6</v>
      </c>
      <c r="E42">
        <f t="shared" si="3"/>
        <v>20940</v>
      </c>
    </row>
    <row r="43" spans="1:8" x14ac:dyDescent="0.25">
      <c r="A43" t="s">
        <v>70</v>
      </c>
      <c r="B43" t="s">
        <v>71</v>
      </c>
      <c r="C43">
        <v>5500</v>
      </c>
      <c r="D43">
        <v>6</v>
      </c>
      <c r="E43">
        <f t="shared" si="3"/>
        <v>33000</v>
      </c>
    </row>
    <row r="44" spans="1:8" x14ac:dyDescent="0.25">
      <c r="A44" t="s">
        <v>72</v>
      </c>
      <c r="B44" t="s">
        <v>73</v>
      </c>
      <c r="C44">
        <v>199</v>
      </c>
      <c r="D44">
        <v>6</v>
      </c>
      <c r="E44">
        <f t="shared" si="3"/>
        <v>1194</v>
      </c>
    </row>
    <row r="45" spans="1:8" x14ac:dyDescent="0.25">
      <c r="A45" t="s">
        <v>74</v>
      </c>
      <c r="B45" t="s">
        <v>75</v>
      </c>
      <c r="C45">
        <v>699</v>
      </c>
      <c r="D45">
        <v>12</v>
      </c>
      <c r="E45">
        <f>PRODUCT(C45,D45)</f>
        <v>8388</v>
      </c>
      <c r="H45" s="3"/>
    </row>
    <row r="46" spans="1:8" x14ac:dyDescent="0.25">
      <c r="A46" t="s">
        <v>76</v>
      </c>
      <c r="B46" t="s">
        <v>148</v>
      </c>
      <c r="C46">
        <v>0</v>
      </c>
      <c r="D46">
        <v>0</v>
      </c>
      <c r="E46">
        <v>0</v>
      </c>
    </row>
    <row r="47" spans="1:8" x14ac:dyDescent="0.25">
      <c r="A47" t="s">
        <v>112</v>
      </c>
      <c r="B47" t="s">
        <v>113</v>
      </c>
      <c r="E47">
        <f t="shared" ref="E47:E53" si="4">PRODUCT(C47,D47)</f>
        <v>0</v>
      </c>
    </row>
    <row r="48" spans="1:8" x14ac:dyDescent="0.25">
      <c r="A48" t="s">
        <v>118</v>
      </c>
      <c r="B48" t="s">
        <v>114</v>
      </c>
      <c r="E48">
        <f t="shared" si="4"/>
        <v>0</v>
      </c>
    </row>
    <row r="49" spans="1:8" x14ac:dyDescent="0.25">
      <c r="A49" t="s">
        <v>119</v>
      </c>
      <c r="B49" t="s">
        <v>115</v>
      </c>
      <c r="E49">
        <f t="shared" si="4"/>
        <v>0</v>
      </c>
    </row>
    <row r="50" spans="1:8" x14ac:dyDescent="0.25">
      <c r="A50" t="s">
        <v>120</v>
      </c>
      <c r="B50" t="s">
        <v>116</v>
      </c>
      <c r="E50">
        <f t="shared" si="4"/>
        <v>0</v>
      </c>
    </row>
    <row r="51" spans="1:8" x14ac:dyDescent="0.25">
      <c r="A51" t="s">
        <v>121</v>
      </c>
      <c r="B51" t="s">
        <v>149</v>
      </c>
      <c r="C51">
        <v>1000</v>
      </c>
      <c r="D51">
        <v>180</v>
      </c>
      <c r="E51">
        <f t="shared" si="4"/>
        <v>180000</v>
      </c>
    </row>
    <row r="52" spans="1:8" x14ac:dyDescent="0.25">
      <c r="A52" t="s">
        <v>122</v>
      </c>
      <c r="B52" t="s">
        <v>150</v>
      </c>
      <c r="C52">
        <v>500</v>
      </c>
      <c r="D52">
        <v>180</v>
      </c>
      <c r="E52">
        <f t="shared" si="4"/>
        <v>90000</v>
      </c>
    </row>
    <row r="53" spans="1:8" x14ac:dyDescent="0.25">
      <c r="A53" t="s">
        <v>123</v>
      </c>
      <c r="B53" t="s">
        <v>117</v>
      </c>
      <c r="C53">
        <v>200</v>
      </c>
      <c r="D53">
        <v>180</v>
      </c>
      <c r="E53">
        <f t="shared" si="4"/>
        <v>36000</v>
      </c>
    </row>
    <row r="54" spans="1:8" x14ac:dyDescent="0.25">
      <c r="A54" t="s">
        <v>77</v>
      </c>
      <c r="B54" t="s">
        <v>78</v>
      </c>
      <c r="C54">
        <v>0</v>
      </c>
      <c r="D54">
        <v>0</v>
      </c>
      <c r="E54">
        <f>SUM(E55:E61)</f>
        <v>774000</v>
      </c>
    </row>
    <row r="55" spans="1:8" x14ac:dyDescent="0.25">
      <c r="A55" t="s">
        <v>79</v>
      </c>
      <c r="B55" t="s">
        <v>80</v>
      </c>
      <c r="C55">
        <v>3500</v>
      </c>
      <c r="D55">
        <v>30</v>
      </c>
      <c r="E55">
        <f t="shared" ref="E55:E61" si="5">PRODUCT(C55,D55)</f>
        <v>105000</v>
      </c>
    </row>
    <row r="56" spans="1:8" x14ac:dyDescent="0.25">
      <c r="A56" t="s">
        <v>81</v>
      </c>
      <c r="B56" t="s">
        <v>82</v>
      </c>
      <c r="C56">
        <v>3500</v>
      </c>
      <c r="D56">
        <v>30</v>
      </c>
      <c r="E56">
        <f t="shared" si="5"/>
        <v>105000</v>
      </c>
    </row>
    <row r="57" spans="1:8" x14ac:dyDescent="0.25">
      <c r="A57" t="s">
        <v>83</v>
      </c>
      <c r="B57" t="s">
        <v>84</v>
      </c>
      <c r="C57">
        <v>3500</v>
      </c>
      <c r="D57">
        <v>30</v>
      </c>
      <c r="E57">
        <f t="shared" si="5"/>
        <v>105000</v>
      </c>
    </row>
    <row r="58" spans="1:8" x14ac:dyDescent="0.25">
      <c r="A58" t="s">
        <v>85</v>
      </c>
      <c r="B58" t="s">
        <v>86</v>
      </c>
      <c r="C58">
        <v>3500</v>
      </c>
      <c r="D58">
        <v>30</v>
      </c>
      <c r="E58">
        <f t="shared" si="5"/>
        <v>105000</v>
      </c>
    </row>
    <row r="59" spans="1:8" x14ac:dyDescent="0.25">
      <c r="A59" t="s">
        <v>87</v>
      </c>
      <c r="B59" t="s">
        <v>88</v>
      </c>
      <c r="C59">
        <v>3500</v>
      </c>
      <c r="D59">
        <v>30</v>
      </c>
      <c r="E59">
        <f t="shared" si="5"/>
        <v>105000</v>
      </c>
    </row>
    <row r="60" spans="1:8" x14ac:dyDescent="0.25">
      <c r="A60" t="s">
        <v>89</v>
      </c>
      <c r="B60" t="s">
        <v>140</v>
      </c>
      <c r="C60">
        <v>400</v>
      </c>
      <c r="D60">
        <v>360</v>
      </c>
      <c r="E60">
        <f t="shared" si="5"/>
        <v>144000</v>
      </c>
      <c r="H60" s="3"/>
    </row>
    <row r="61" spans="1:8" x14ac:dyDescent="0.25">
      <c r="A61" t="s">
        <v>90</v>
      </c>
      <c r="B61" t="s">
        <v>91</v>
      </c>
      <c r="C61">
        <v>3500</v>
      </c>
      <c r="D61">
        <v>30</v>
      </c>
      <c r="E61">
        <f t="shared" si="5"/>
        <v>105000</v>
      </c>
    </row>
    <row r="62" spans="1:8" x14ac:dyDescent="0.25">
      <c r="A62" t="s">
        <v>92</v>
      </c>
      <c r="B62" t="s">
        <v>93</v>
      </c>
      <c r="C62">
        <v>0</v>
      </c>
      <c r="D62">
        <v>0</v>
      </c>
      <c r="E62">
        <v>0</v>
      </c>
    </row>
    <row r="63" spans="1:8" x14ac:dyDescent="0.25">
      <c r="A63" t="s">
        <v>94</v>
      </c>
      <c r="B63" t="s">
        <v>95</v>
      </c>
      <c r="C63">
        <v>0</v>
      </c>
      <c r="D63">
        <v>0</v>
      </c>
      <c r="E63">
        <v>0</v>
      </c>
    </row>
    <row r="64" spans="1:8" x14ac:dyDescent="0.25">
      <c r="A64" t="s">
        <v>131</v>
      </c>
      <c r="B64" t="s">
        <v>124</v>
      </c>
      <c r="E64">
        <f t="shared" ref="E64:E71" si="6">PRODUCT(C64,D64)</f>
        <v>0</v>
      </c>
    </row>
    <row r="65" spans="1:8" x14ac:dyDescent="0.25">
      <c r="A65" t="s">
        <v>132</v>
      </c>
      <c r="B65" t="s">
        <v>125</v>
      </c>
      <c r="E65">
        <f t="shared" si="6"/>
        <v>0</v>
      </c>
    </row>
    <row r="66" spans="1:8" x14ac:dyDescent="0.25">
      <c r="A66" t="s">
        <v>133</v>
      </c>
      <c r="B66" t="s">
        <v>126</v>
      </c>
      <c r="E66">
        <f t="shared" si="6"/>
        <v>0</v>
      </c>
    </row>
    <row r="67" spans="1:8" x14ac:dyDescent="0.25">
      <c r="A67" t="s">
        <v>134</v>
      </c>
      <c r="B67" t="s">
        <v>137</v>
      </c>
      <c r="E67">
        <f t="shared" si="6"/>
        <v>0</v>
      </c>
    </row>
    <row r="68" spans="1:8" x14ac:dyDescent="0.25">
      <c r="A68" t="s">
        <v>136</v>
      </c>
      <c r="B68" t="s">
        <v>141</v>
      </c>
      <c r="E68">
        <f t="shared" si="6"/>
        <v>0</v>
      </c>
    </row>
    <row r="69" spans="1:8" x14ac:dyDescent="0.25">
      <c r="A69" t="s">
        <v>136</v>
      </c>
      <c r="B69" t="s">
        <v>135</v>
      </c>
      <c r="E69">
        <f t="shared" si="6"/>
        <v>0</v>
      </c>
    </row>
    <row r="70" spans="1:8" x14ac:dyDescent="0.25">
      <c r="A70" t="s">
        <v>139</v>
      </c>
      <c r="B70" t="s">
        <v>138</v>
      </c>
      <c r="C70">
        <v>336</v>
      </c>
      <c r="D70">
        <v>30</v>
      </c>
      <c r="E70">
        <f t="shared" si="6"/>
        <v>10080</v>
      </c>
    </row>
    <row r="71" spans="1:8" x14ac:dyDescent="0.25">
      <c r="A71" t="s">
        <v>147</v>
      </c>
      <c r="B71" t="s">
        <v>146</v>
      </c>
      <c r="E71">
        <f t="shared" si="6"/>
        <v>0</v>
      </c>
    </row>
    <row r="72" spans="1:8" x14ac:dyDescent="0.25">
      <c r="A72" t="s">
        <v>96</v>
      </c>
      <c r="B72" t="s">
        <v>97</v>
      </c>
      <c r="C72">
        <v>0</v>
      </c>
      <c r="D72">
        <v>0</v>
      </c>
      <c r="E72">
        <v>0</v>
      </c>
    </row>
    <row r="73" spans="1:8" x14ac:dyDescent="0.25">
      <c r="A73" t="s">
        <v>98</v>
      </c>
      <c r="B73" t="s">
        <v>99</v>
      </c>
      <c r="C73">
        <v>0</v>
      </c>
      <c r="D73">
        <v>0</v>
      </c>
      <c r="E73">
        <f>SUM(E75+E74+E77+E78+E78)</f>
        <v>100000</v>
      </c>
    </row>
    <row r="74" spans="1:8" x14ac:dyDescent="0.25">
      <c r="A74" t="s">
        <v>100</v>
      </c>
      <c r="B74" t="s">
        <v>101</v>
      </c>
      <c r="C74">
        <v>0</v>
      </c>
      <c r="D74">
        <v>0</v>
      </c>
      <c r="E74">
        <f t="shared" ref="E74:E76" si="7">PRODUCT(C74,D74)</f>
        <v>0</v>
      </c>
    </row>
    <row r="75" spans="1:8" x14ac:dyDescent="0.25">
      <c r="A75" t="s">
        <v>102</v>
      </c>
      <c r="B75" t="s">
        <v>103</v>
      </c>
      <c r="C75">
        <v>0</v>
      </c>
      <c r="D75">
        <v>0</v>
      </c>
      <c r="E75">
        <f>E76</f>
        <v>100000</v>
      </c>
    </row>
    <row r="76" spans="1:8" x14ac:dyDescent="0.25">
      <c r="A76" t="s">
        <v>104</v>
      </c>
      <c r="B76" t="s">
        <v>105</v>
      </c>
      <c r="C76">
        <v>50</v>
      </c>
      <c r="D76">
        <v>2000</v>
      </c>
      <c r="E76">
        <f t="shared" si="7"/>
        <v>100000</v>
      </c>
      <c r="H76" s="3"/>
    </row>
    <row r="77" spans="1:8" x14ac:dyDescent="0.25">
      <c r="A77" t="s">
        <v>106</v>
      </c>
      <c r="B77" t="s">
        <v>107</v>
      </c>
      <c r="C77">
        <v>0</v>
      </c>
      <c r="D77">
        <v>0</v>
      </c>
      <c r="E77">
        <v>0</v>
      </c>
    </row>
    <row r="78" spans="1:8" x14ac:dyDescent="0.25">
      <c r="A78" t="s">
        <v>108</v>
      </c>
      <c r="B78" t="s">
        <v>109</v>
      </c>
      <c r="C78">
        <v>0</v>
      </c>
      <c r="D78">
        <v>0</v>
      </c>
      <c r="E78">
        <v>0</v>
      </c>
    </row>
    <row r="79" spans="1:8" x14ac:dyDescent="0.25">
      <c r="A79" t="s">
        <v>110</v>
      </c>
      <c r="B79" t="s">
        <v>111</v>
      </c>
      <c r="C79">
        <v>0</v>
      </c>
      <c r="D79">
        <v>0</v>
      </c>
      <c r="E79">
        <v>0</v>
      </c>
    </row>
  </sheetData>
  <pageMargins left="0.7" right="0.7" top="0.78740157499999996" bottom="0.78740157499999996" header="0.3" footer="0.3"/>
  <pageSetup paperSize="9" orientation="portrait" horizontalDpi="4294967294" verticalDpi="0" r:id="rId1"/>
  <ignoredErrors>
    <ignoredError sqref="A4 A21 A26 A63 A72:A73" twoDigitTextYear="1"/>
    <ignoredError sqref="A2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 Michalová</dc:creator>
  <cp:lastModifiedBy>Lucie Michalová</cp:lastModifiedBy>
  <dcterms:created xsi:type="dcterms:W3CDTF">2018-06-06T09:33:16Z</dcterms:created>
  <dcterms:modified xsi:type="dcterms:W3CDTF">2020-11-11T10:53:56Z</dcterms:modified>
</cp:coreProperties>
</file>